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783"/>
  </bookViews>
  <sheets>
    <sheet name="Cuadro 6 IED" sheetId="41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41" l="1"/>
  <c r="H35" i="41"/>
  <c r="R35" i="41" s="1"/>
  <c r="C35" i="41"/>
  <c r="M34" i="41"/>
  <c r="H34" i="41"/>
  <c r="R34" i="41" s="1"/>
  <c r="C34" i="41"/>
  <c r="Q33" i="41"/>
  <c r="P33" i="41"/>
  <c r="O33" i="41"/>
  <c r="N33" i="41"/>
  <c r="M33" i="41"/>
  <c r="L33" i="41"/>
  <c r="K33" i="41"/>
  <c r="J33" i="41"/>
  <c r="I33" i="41"/>
  <c r="G33" i="41"/>
  <c r="F33" i="41"/>
  <c r="E33" i="41"/>
  <c r="D33" i="41"/>
  <c r="C33" i="41"/>
  <c r="M32" i="41"/>
  <c r="H32" i="41"/>
  <c r="R32" i="41" s="1"/>
  <c r="C32" i="41"/>
  <c r="M31" i="41"/>
  <c r="H31" i="41"/>
  <c r="R31" i="41" s="1"/>
  <c r="C31" i="41"/>
  <c r="Q30" i="41"/>
  <c r="Q29" i="41" s="1"/>
  <c r="P30" i="41"/>
  <c r="P29" i="41" s="1"/>
  <c r="O30" i="41"/>
  <c r="O29" i="41" s="1"/>
  <c r="N30" i="41"/>
  <c r="M30" i="41"/>
  <c r="M29" i="41" s="1"/>
  <c r="L30" i="41"/>
  <c r="L29" i="41" s="1"/>
  <c r="K30" i="41"/>
  <c r="J30" i="41"/>
  <c r="I30" i="41"/>
  <c r="G30" i="41"/>
  <c r="F30" i="41"/>
  <c r="F29" i="41" s="1"/>
  <c r="E30" i="41"/>
  <c r="E29" i="41" s="1"/>
  <c r="D30" i="41"/>
  <c r="D29" i="41" s="1"/>
  <c r="C30" i="41"/>
  <c r="C29" i="41" s="1"/>
  <c r="N29" i="41"/>
  <c r="K29" i="41"/>
  <c r="J29" i="41"/>
  <c r="I29" i="41"/>
  <c r="G29" i="41"/>
  <c r="M28" i="41"/>
  <c r="H28" i="41"/>
  <c r="R28" i="41" s="1"/>
  <c r="C28" i="41"/>
  <c r="M27" i="41"/>
  <c r="M24" i="41" s="1"/>
  <c r="H27" i="41"/>
  <c r="H17" i="41" s="1"/>
  <c r="R17" i="41" s="1"/>
  <c r="C27" i="41"/>
  <c r="M26" i="41"/>
  <c r="H26" i="41"/>
  <c r="R26" i="41" s="1"/>
  <c r="C26" i="41"/>
  <c r="M25" i="41"/>
  <c r="H25" i="41"/>
  <c r="R25" i="41" s="1"/>
  <c r="C25" i="41"/>
  <c r="Q24" i="41"/>
  <c r="P24" i="41"/>
  <c r="O24" i="41"/>
  <c r="N24" i="41"/>
  <c r="L24" i="41"/>
  <c r="K24" i="41"/>
  <c r="J24" i="41"/>
  <c r="I24" i="41"/>
  <c r="G24" i="41"/>
  <c r="F24" i="41"/>
  <c r="E24" i="41"/>
  <c r="D24" i="41"/>
  <c r="C24" i="41"/>
  <c r="M23" i="41"/>
  <c r="H23" i="41"/>
  <c r="R23" i="41" s="1"/>
  <c r="C23" i="41"/>
  <c r="M22" i="41"/>
  <c r="H22" i="41"/>
  <c r="R22" i="41" s="1"/>
  <c r="C22" i="41"/>
  <c r="M21" i="41"/>
  <c r="H21" i="41"/>
  <c r="H19" i="41" s="1"/>
  <c r="R19" i="41" s="1"/>
  <c r="C21" i="41"/>
  <c r="C19" i="41" s="1"/>
  <c r="M20" i="41"/>
  <c r="H20" i="41"/>
  <c r="R20" i="41" s="1"/>
  <c r="C20" i="41"/>
  <c r="Q19" i="41"/>
  <c r="P19" i="41"/>
  <c r="O19" i="41"/>
  <c r="N19" i="41"/>
  <c r="M19" i="41"/>
  <c r="L19" i="41"/>
  <c r="K19" i="41"/>
  <c r="J19" i="41"/>
  <c r="I19" i="41"/>
  <c r="G19" i="41"/>
  <c r="F19" i="41"/>
  <c r="E19" i="41"/>
  <c r="D19" i="41"/>
  <c r="Q18" i="41"/>
  <c r="P18" i="41"/>
  <c r="O18" i="41"/>
  <c r="N18" i="41"/>
  <c r="M18" i="41"/>
  <c r="L18" i="41"/>
  <c r="K18" i="41"/>
  <c r="J18" i="41"/>
  <c r="I18" i="41"/>
  <c r="H18" i="41"/>
  <c r="R18" i="41" s="1"/>
  <c r="G18" i="41"/>
  <c r="F18" i="41"/>
  <c r="E18" i="41"/>
  <c r="D18" i="41"/>
  <c r="C18" i="41"/>
  <c r="Q17" i="41"/>
  <c r="P17" i="41"/>
  <c r="O17" i="41"/>
  <c r="N17" i="41"/>
  <c r="M17" i="41"/>
  <c r="L17" i="41"/>
  <c r="K17" i="41"/>
  <c r="J17" i="41"/>
  <c r="I17" i="41"/>
  <c r="G17" i="41"/>
  <c r="F17" i="41"/>
  <c r="E17" i="41"/>
  <c r="D17" i="41"/>
  <c r="C17" i="41"/>
  <c r="Q16" i="41"/>
  <c r="P16" i="41"/>
  <c r="O16" i="41"/>
  <c r="N16" i="41"/>
  <c r="M16" i="41"/>
  <c r="L16" i="41"/>
  <c r="L14" i="41" s="1"/>
  <c r="K16" i="41"/>
  <c r="K14" i="41" s="1"/>
  <c r="J16" i="41"/>
  <c r="I16" i="41"/>
  <c r="G16" i="41"/>
  <c r="F16" i="41"/>
  <c r="E16" i="41"/>
  <c r="D16" i="41"/>
  <c r="C16" i="41"/>
  <c r="Q15" i="41"/>
  <c r="Q14" i="41" s="1"/>
  <c r="P15" i="41"/>
  <c r="P14" i="41" s="1"/>
  <c r="O15" i="41"/>
  <c r="O14" i="41" s="1"/>
  <c r="N15" i="41"/>
  <c r="M15" i="41"/>
  <c r="M14" i="41" s="1"/>
  <c r="L15" i="41"/>
  <c r="K15" i="41"/>
  <c r="J15" i="41"/>
  <c r="I15" i="41"/>
  <c r="H15" i="41"/>
  <c r="R15" i="41" s="1"/>
  <c r="G15" i="41"/>
  <c r="F15" i="41"/>
  <c r="E15" i="41"/>
  <c r="D15" i="41"/>
  <c r="D14" i="41" s="1"/>
  <c r="C15" i="41"/>
  <c r="C14" i="41" s="1"/>
  <c r="N14" i="41"/>
  <c r="J14" i="41"/>
  <c r="I14" i="41"/>
  <c r="G14" i="41"/>
  <c r="F14" i="41"/>
  <c r="E14" i="41"/>
  <c r="R21" i="41" l="1"/>
  <c r="R27" i="41"/>
  <c r="H24" i="41"/>
  <c r="R24" i="41" s="1"/>
  <c r="H30" i="41"/>
  <c r="H33" i="41"/>
  <c r="R33" i="41" s="1"/>
  <c r="H16" i="41"/>
  <c r="H14" i="41" l="1"/>
  <c r="R14" i="41" s="1"/>
  <c r="R16" i="41"/>
  <c r="H29" i="41"/>
  <c r="R29" i="41" s="1"/>
  <c r="R30" i="41"/>
</calcChain>
</file>

<file path=xl/sharedStrings.xml><?xml version="1.0" encoding="utf-8"?>
<sst xmlns="http://schemas.openxmlformats.org/spreadsheetml/2006/main" count="68" uniqueCount="40">
  <si>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</si>
  <si>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</si>
  <si>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</si>
  <si>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</si>
  <si>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</si>
  <si>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</si>
  <si>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</si>
  <si>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</si>
  <si>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</si>
  <si>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</si>
  <si>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</si>
  <si>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</si>
  <si>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</si>
  <si>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</si>
  <si>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</si>
  <si>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</si>
  <si>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</si>
  <si>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</si>
  <si>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</si>
  <si>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</si>
  <si>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</si>
  <si>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</si>
  <si>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</si>
  <si>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</si>
  <si>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</si>
  <si>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</si>
  <si>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</si>
  <si>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</si>
  <si>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</si>
  <si>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</si>
  <si>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</si>
  <si>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</si>
  <si>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2021 (P)</t>
  </si>
  <si>
    <t>(En millones de balboas)</t>
  </si>
  <si>
    <t>Flujo de Inversión Extranjera Directa</t>
  </si>
  <si>
    <t>0.0 Cuando la cantidad es menor a la unidad o fracción decimal adoptada, para la expresión del dato.</t>
  </si>
  <si>
    <t>2023 (E)</t>
  </si>
  <si>
    <t>2022 (P)</t>
  </si>
  <si>
    <t>2023-22 (E)</t>
  </si>
  <si>
    <t>SEGÚN PARTIDA Y SECTOR: AÑOS 2021-23,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</si>
</sst>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3" style="8" customWidth="1"/>
    <col min="4" max="8" width="10.7109375" style="8" customWidth="1"/>
    <col min="9" max="12" width="9.28515625" style="8" customWidth="1"/>
    <col min="13" max="13" width="10.7109375" style="8" customWidth="1"/>
    <col min="14" max="17" width="9.28515625" style="8" customWidth="1"/>
    <col min="18" max="18" width="10.7109375" style="8" customWidth="1"/>
    <col min="19" max="19" width="6.7109375" style="8" customWidth="1"/>
    <col min="20" max="16384" width="11.42578125" style="8"/>
  </cols>
  <sheetData>
    <row r="1" spans="1:21" ht="12.75" customHeight="1" x14ac:dyDescent="0.2">
      <c r="A1" s="36" t="s">
        <v>11</v>
      </c>
      <c r="B1" s="36"/>
      <c r="C1" s="36"/>
      <c r="D1" s="36"/>
      <c r="E1" s="36"/>
      <c r="F1" s="36"/>
      <c r="G1" s="36"/>
      <c r="H1" s="37" t="s">
        <v>11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1" ht="12.75" customHeight="1" x14ac:dyDescent="0.2">
      <c r="A2" s="38" t="s">
        <v>12</v>
      </c>
      <c r="B2" s="38"/>
      <c r="C2" s="38"/>
      <c r="D2" s="38"/>
      <c r="E2" s="38"/>
      <c r="F2" s="38"/>
      <c r="G2" s="38"/>
      <c r="H2" s="39" t="s">
        <v>12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1" ht="12.75" customHeight="1" x14ac:dyDescent="0.2">
      <c r="A3" s="36" t="s">
        <v>13</v>
      </c>
      <c r="B3" s="36"/>
      <c r="C3" s="36"/>
      <c r="D3" s="36"/>
      <c r="E3" s="36"/>
      <c r="F3" s="36"/>
      <c r="G3" s="36"/>
      <c r="H3" s="37" t="s">
        <v>13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6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s="17" customFormat="1" ht="12.75" customHeight="1" x14ac:dyDescent="0.2">
      <c r="A5" s="41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2" t="s">
        <v>29</v>
      </c>
      <c r="T5" s="16"/>
      <c r="U5" s="16"/>
    </row>
    <row r="6" spans="1:21" s="17" customFormat="1" ht="12.75" customHeight="1" x14ac:dyDescent="0.2">
      <c r="A6" s="41" t="s">
        <v>39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2" t="s">
        <v>39</v>
      </c>
      <c r="T6" s="16"/>
      <c r="U6" s="16"/>
    </row>
    <row r="7" spans="1:21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1" ht="14.1" customHeight="1" x14ac:dyDescent="0.2">
      <c r="A8" s="43" t="s">
        <v>30</v>
      </c>
      <c r="B8" s="1"/>
      <c r="C8" s="27" t="s">
        <v>34</v>
      </c>
      <c r="D8" s="28"/>
      <c r="E8" s="28"/>
      <c r="F8" s="28"/>
      <c r="G8" s="29"/>
      <c r="H8" s="27" t="s">
        <v>34</v>
      </c>
      <c r="I8" s="28"/>
      <c r="J8" s="28"/>
      <c r="K8" s="28"/>
      <c r="L8" s="28"/>
      <c r="M8" s="28"/>
      <c r="N8" s="28"/>
      <c r="O8" s="28"/>
      <c r="P8" s="28"/>
      <c r="Q8" s="29"/>
      <c r="R8" s="15" t="s">
        <v>0</v>
      </c>
      <c r="S8" s="44" t="s">
        <v>30</v>
      </c>
    </row>
    <row r="9" spans="1:21" ht="14.1" customHeight="1" x14ac:dyDescent="0.2">
      <c r="A9" s="45"/>
      <c r="B9" s="2"/>
      <c r="C9" s="30" t="s">
        <v>33</v>
      </c>
      <c r="D9" s="31"/>
      <c r="E9" s="31"/>
      <c r="F9" s="31"/>
      <c r="G9" s="32"/>
      <c r="H9" s="30" t="s">
        <v>33</v>
      </c>
      <c r="I9" s="31"/>
      <c r="J9" s="31"/>
      <c r="K9" s="31"/>
      <c r="L9" s="31"/>
      <c r="M9" s="31"/>
      <c r="N9" s="31"/>
      <c r="O9" s="31"/>
      <c r="P9" s="31"/>
      <c r="Q9" s="32"/>
      <c r="R9" s="22" t="s">
        <v>1</v>
      </c>
      <c r="S9" s="46"/>
    </row>
    <row r="10" spans="1:21" ht="14.1" customHeight="1" x14ac:dyDescent="0.2">
      <c r="A10" s="45"/>
      <c r="B10" s="3" t="s">
        <v>2</v>
      </c>
      <c r="C10" s="33" t="s">
        <v>32</v>
      </c>
      <c r="D10" s="34"/>
      <c r="E10" s="34"/>
      <c r="F10" s="34"/>
      <c r="G10" s="35"/>
      <c r="H10" s="33" t="s">
        <v>37</v>
      </c>
      <c r="I10" s="34"/>
      <c r="J10" s="34"/>
      <c r="K10" s="34"/>
      <c r="L10" s="35"/>
      <c r="M10" s="33" t="s">
        <v>36</v>
      </c>
      <c r="N10" s="34"/>
      <c r="O10" s="34"/>
      <c r="P10" s="34"/>
      <c r="Q10" s="35"/>
      <c r="R10" s="26" t="s">
        <v>38</v>
      </c>
      <c r="S10" s="46"/>
    </row>
    <row r="11" spans="1:21" ht="14.1" customHeight="1" x14ac:dyDescent="0.2">
      <c r="A11" s="45"/>
      <c r="B11" s="2"/>
      <c r="C11" s="47" t="s">
        <v>3</v>
      </c>
      <c r="D11" s="48" t="s">
        <v>4</v>
      </c>
      <c r="E11" s="49"/>
      <c r="F11" s="49"/>
      <c r="G11" s="50"/>
      <c r="H11" s="47" t="s">
        <v>3</v>
      </c>
      <c r="I11" s="51" t="s">
        <v>4</v>
      </c>
      <c r="J11" s="52"/>
      <c r="K11" s="52"/>
      <c r="L11" s="53"/>
      <c r="M11" s="47" t="s">
        <v>3</v>
      </c>
      <c r="N11" s="54" t="s">
        <v>4</v>
      </c>
      <c r="O11" s="55"/>
      <c r="P11" s="55"/>
      <c r="Q11" s="56"/>
      <c r="R11" s="47" t="s">
        <v>3</v>
      </c>
      <c r="S11" s="46"/>
    </row>
    <row r="12" spans="1:21" ht="14.1" customHeight="1" x14ac:dyDescent="0.2">
      <c r="A12" s="57"/>
      <c r="B12" s="4"/>
      <c r="C12" s="58"/>
      <c r="D12" s="5" t="s">
        <v>5</v>
      </c>
      <c r="E12" s="5" t="s">
        <v>6</v>
      </c>
      <c r="F12" s="5" t="s">
        <v>7</v>
      </c>
      <c r="G12" s="5" t="s">
        <v>8</v>
      </c>
      <c r="H12" s="58"/>
      <c r="I12" s="5" t="s">
        <v>5</v>
      </c>
      <c r="J12" s="5" t="s">
        <v>6</v>
      </c>
      <c r="K12" s="5" t="s">
        <v>7</v>
      </c>
      <c r="L12" s="5" t="s">
        <v>8</v>
      </c>
      <c r="M12" s="58"/>
      <c r="N12" s="26" t="s">
        <v>5</v>
      </c>
      <c r="O12" s="26" t="s">
        <v>6</v>
      </c>
      <c r="P12" s="5" t="s">
        <v>7</v>
      </c>
      <c r="Q12" s="5" t="s">
        <v>8</v>
      </c>
      <c r="R12" s="58"/>
      <c r="S12" s="59"/>
    </row>
    <row r="13" spans="1:21" ht="6" customHeight="1" x14ac:dyDescent="0.2">
      <c r="A13" s="23"/>
      <c r="B13" s="6"/>
      <c r="C13" s="6"/>
      <c r="D13" s="24"/>
      <c r="E13" s="24"/>
      <c r="F13" s="24"/>
      <c r="G13" s="24"/>
      <c r="H13" s="24"/>
      <c r="I13" s="6"/>
      <c r="J13" s="6"/>
      <c r="K13" s="6"/>
      <c r="L13" s="6"/>
      <c r="M13" s="24"/>
      <c r="N13" s="6"/>
      <c r="O13" s="6"/>
      <c r="P13" s="6"/>
      <c r="Q13" s="6"/>
      <c r="R13" s="6"/>
      <c r="S13" s="12"/>
    </row>
    <row r="14" spans="1:21" ht="15" customHeight="1" x14ac:dyDescent="0.2">
      <c r="A14" s="25">
        <v>1</v>
      </c>
      <c r="B14" s="18" t="s">
        <v>34</v>
      </c>
      <c r="C14" s="60">
        <f>SUM(C15+C16+C17+C18)</f>
        <v>1646.28636409</v>
      </c>
      <c r="D14" s="60">
        <f t="shared" ref="D14:G14" si="0">SUM(D15+D16+D17+D18)</f>
        <v>117.00999084999998</v>
      </c>
      <c r="E14" s="60">
        <f t="shared" si="0"/>
        <v>430.28546374999996</v>
      </c>
      <c r="F14" s="60">
        <f t="shared" si="0"/>
        <v>823.2522316799998</v>
      </c>
      <c r="G14" s="60">
        <f t="shared" si="0"/>
        <v>275.73867781000001</v>
      </c>
      <c r="H14" s="60">
        <f>SUM(H15+H16+H17+H18)</f>
        <v>2906.1867587299998</v>
      </c>
      <c r="I14" s="60">
        <f t="shared" ref="I14:L14" si="1">SUM(I15+I16+I17+I18)</f>
        <v>689.54608465000001</v>
      </c>
      <c r="J14" s="60">
        <f t="shared" si="1"/>
        <v>871.08035510000002</v>
      </c>
      <c r="K14" s="60">
        <f t="shared" si="1"/>
        <v>711.97368405999998</v>
      </c>
      <c r="L14" s="60">
        <f t="shared" si="1"/>
        <v>633.58663491999994</v>
      </c>
      <c r="M14" s="60">
        <f>SUM(M15+M16+M17+M18)</f>
        <v>2014.5613933300001</v>
      </c>
      <c r="N14" s="60">
        <f t="shared" ref="N14:Q14" si="2">SUM(N15+N16+N17+N18)</f>
        <v>644.28440836999994</v>
      </c>
      <c r="O14" s="60">
        <f t="shared" si="2"/>
        <v>663.20538657999998</v>
      </c>
      <c r="P14" s="60">
        <f t="shared" si="2"/>
        <v>-72.0353984099998</v>
      </c>
      <c r="Q14" s="60">
        <f t="shared" si="2"/>
        <v>779.10699679000004</v>
      </c>
      <c r="R14" s="61">
        <f t="shared" ref="R14:R35" si="3">IF(H14=0,0, +M14/H14*100-100)</f>
        <v>-30.680250081025036</v>
      </c>
      <c r="S14" s="13">
        <v>1</v>
      </c>
    </row>
    <row r="15" spans="1:21" ht="14.1" customHeight="1" x14ac:dyDescent="0.2">
      <c r="A15" s="25">
        <v>2</v>
      </c>
      <c r="B15" s="9" t="s">
        <v>14</v>
      </c>
      <c r="C15" s="7">
        <f t="shared" ref="C15:C16" si="4">SUM(C20+C25)</f>
        <v>357.65900435000003</v>
      </c>
      <c r="D15" s="7">
        <f t="shared" ref="D15:M16" si="5">SUM(D20+D25)</f>
        <v>38.799423649999994</v>
      </c>
      <c r="E15" s="7">
        <f t="shared" si="5"/>
        <v>143.93515184999998</v>
      </c>
      <c r="F15" s="7">
        <f t="shared" si="5"/>
        <v>74.760387059999999</v>
      </c>
      <c r="G15" s="7">
        <f t="shared" si="5"/>
        <v>100.16404179</v>
      </c>
      <c r="H15" s="7">
        <f>SUM(H20+H25)</f>
        <v>674.57958594000002</v>
      </c>
      <c r="I15" s="7">
        <f t="shared" ref="I15:L16" si="6">SUM(I20+I25)</f>
        <v>160.17113040999999</v>
      </c>
      <c r="J15" s="7">
        <f t="shared" si="6"/>
        <v>216.85272676</v>
      </c>
      <c r="K15" s="7">
        <f t="shared" si="6"/>
        <v>98.800489040000002</v>
      </c>
      <c r="L15" s="7">
        <f t="shared" si="6"/>
        <v>198.75523973</v>
      </c>
      <c r="M15" s="7">
        <f>SUM(M20+M25)</f>
        <v>674.78345536999996</v>
      </c>
      <c r="N15" s="7">
        <f t="shared" ref="N15:Q16" si="7">SUM(N20+N25)</f>
        <v>201.44673539000001</v>
      </c>
      <c r="O15" s="7">
        <f t="shared" si="7"/>
        <v>143.49213515000002</v>
      </c>
      <c r="P15" s="7">
        <f t="shared" si="7"/>
        <v>142.21050002000001</v>
      </c>
      <c r="Q15" s="7">
        <f t="shared" si="7"/>
        <v>187.63408480999999</v>
      </c>
      <c r="R15" s="62">
        <f t="shared" si="3"/>
        <v>3.022170167155025E-2</v>
      </c>
      <c r="S15" s="13">
        <v>2</v>
      </c>
    </row>
    <row r="16" spans="1:21" ht="14.1" customHeight="1" x14ac:dyDescent="0.2">
      <c r="A16" s="25">
        <v>3</v>
      </c>
      <c r="B16" s="9" t="s">
        <v>15</v>
      </c>
      <c r="C16" s="7">
        <f t="shared" si="4"/>
        <v>328.24146431000003</v>
      </c>
      <c r="D16" s="7">
        <f t="shared" si="5"/>
        <v>50.358563369999999</v>
      </c>
      <c r="E16" s="7">
        <f t="shared" si="5"/>
        <v>27.253208480000001</v>
      </c>
      <c r="F16" s="7">
        <f t="shared" si="5"/>
        <v>267.84854472999996</v>
      </c>
      <c r="G16" s="7">
        <f t="shared" si="5"/>
        <v>-17.218852269999999</v>
      </c>
      <c r="H16" s="7">
        <f t="shared" si="5"/>
        <v>4.014634319999999</v>
      </c>
      <c r="I16" s="7">
        <f t="shared" si="6"/>
        <v>50.04420064</v>
      </c>
      <c r="J16" s="7">
        <f t="shared" si="6"/>
        <v>41.597746010000002</v>
      </c>
      <c r="K16" s="7">
        <f t="shared" si="6"/>
        <v>1.9468032199999996</v>
      </c>
      <c r="L16" s="7">
        <f t="shared" si="6"/>
        <v>-89.574115550000002</v>
      </c>
      <c r="M16" s="7">
        <f t="shared" si="5"/>
        <v>-315.75598504999994</v>
      </c>
      <c r="N16" s="7">
        <f t="shared" si="7"/>
        <v>155.66013500000003</v>
      </c>
      <c r="O16" s="7">
        <f t="shared" si="7"/>
        <v>92.851001389999965</v>
      </c>
      <c r="P16" s="7">
        <f t="shared" si="7"/>
        <v>-656.57454955999992</v>
      </c>
      <c r="Q16" s="7">
        <f t="shared" si="7"/>
        <v>92.307428119999997</v>
      </c>
      <c r="R16" s="62">
        <f t="shared" si="3"/>
        <v>-7965.124439278944</v>
      </c>
      <c r="S16" s="13">
        <v>3</v>
      </c>
    </row>
    <row r="17" spans="1:19" ht="14.1" customHeight="1" x14ac:dyDescent="0.2">
      <c r="A17" s="25">
        <v>4</v>
      </c>
      <c r="B17" s="9" t="s">
        <v>16</v>
      </c>
      <c r="C17" s="7">
        <f t="shared" ref="C17" si="8">SUM(C22+C27+C31+C34)</f>
        <v>277.55705800999999</v>
      </c>
      <c r="D17" s="7">
        <f t="shared" ref="D17:Q18" si="9">SUM(D22+D27+D31+D34)</f>
        <v>26.593516309999998</v>
      </c>
      <c r="E17" s="7">
        <f t="shared" si="9"/>
        <v>112.83524430999998</v>
      </c>
      <c r="F17" s="7">
        <f t="shared" si="9"/>
        <v>119.18304368</v>
      </c>
      <c r="G17" s="7">
        <f t="shared" si="9"/>
        <v>18.945253710000003</v>
      </c>
      <c r="H17" s="7">
        <f t="shared" si="9"/>
        <v>345.57867698999991</v>
      </c>
      <c r="I17" s="7">
        <f t="shared" si="9"/>
        <v>119.02685323999999</v>
      </c>
      <c r="J17" s="7">
        <f t="shared" si="9"/>
        <v>327.41905072000003</v>
      </c>
      <c r="K17" s="7">
        <f t="shared" si="9"/>
        <v>100.94231995</v>
      </c>
      <c r="L17" s="7">
        <f t="shared" si="9"/>
        <v>-201.80954692000003</v>
      </c>
      <c r="M17" s="7">
        <f t="shared" si="9"/>
        <v>133.81505658999998</v>
      </c>
      <c r="N17" s="7">
        <f t="shared" si="9"/>
        <v>-29.55471575</v>
      </c>
      <c r="O17" s="7">
        <f t="shared" si="9"/>
        <v>33.946286729999997</v>
      </c>
      <c r="P17" s="7">
        <f t="shared" si="9"/>
        <v>-50.477604029999995</v>
      </c>
      <c r="Q17" s="7">
        <f t="shared" si="9"/>
        <v>179.90108964000001</v>
      </c>
      <c r="R17" s="62">
        <f t="shared" si="3"/>
        <v>-61.277976478313725</v>
      </c>
      <c r="S17" s="13">
        <v>4</v>
      </c>
    </row>
    <row r="18" spans="1:19" ht="14.1" customHeight="1" x14ac:dyDescent="0.2">
      <c r="A18" s="25">
        <v>5</v>
      </c>
      <c r="B18" s="9" t="s">
        <v>17</v>
      </c>
      <c r="C18" s="7">
        <f t="shared" ref="C18" si="10">SUM(C23+C28+C32+C35)</f>
        <v>682.8288374199999</v>
      </c>
      <c r="D18" s="7">
        <f t="shared" si="9"/>
        <v>1.2584875199999885</v>
      </c>
      <c r="E18" s="7">
        <f t="shared" si="9"/>
        <v>146.26185911000002</v>
      </c>
      <c r="F18" s="7">
        <f t="shared" si="9"/>
        <v>361.46025620999995</v>
      </c>
      <c r="G18" s="7">
        <f t="shared" si="9"/>
        <v>173.84823458</v>
      </c>
      <c r="H18" s="7">
        <f t="shared" si="9"/>
        <v>1882.0138614799998</v>
      </c>
      <c r="I18" s="7">
        <f t="shared" si="9"/>
        <v>360.30390036</v>
      </c>
      <c r="J18" s="7">
        <f t="shared" si="9"/>
        <v>285.21083161000001</v>
      </c>
      <c r="K18" s="7">
        <f t="shared" si="9"/>
        <v>510.28407184999998</v>
      </c>
      <c r="L18" s="7">
        <f t="shared" si="9"/>
        <v>726.21505765999996</v>
      </c>
      <c r="M18" s="7">
        <f t="shared" si="9"/>
        <v>1521.71886642</v>
      </c>
      <c r="N18" s="7">
        <f t="shared" si="9"/>
        <v>316.73225372999997</v>
      </c>
      <c r="O18" s="7">
        <f t="shared" si="9"/>
        <v>392.91596331</v>
      </c>
      <c r="P18" s="7">
        <f t="shared" si="9"/>
        <v>492.80625516000003</v>
      </c>
      <c r="Q18" s="7">
        <f t="shared" si="9"/>
        <v>319.26439421999999</v>
      </c>
      <c r="R18" s="62">
        <f t="shared" si="3"/>
        <v>-19.144120159490583</v>
      </c>
      <c r="S18" s="13">
        <v>5</v>
      </c>
    </row>
    <row r="19" spans="1:19" ht="15" customHeight="1" x14ac:dyDescent="0.2">
      <c r="A19" s="25">
        <v>6</v>
      </c>
      <c r="B19" s="21" t="s">
        <v>18</v>
      </c>
      <c r="C19" s="60">
        <f>SUM(C20+C21+C22+C23)</f>
        <v>119.17360947</v>
      </c>
      <c r="D19" s="60">
        <f t="shared" ref="D19:Q19" si="11">SUM(D20+D21+D22+D23)</f>
        <v>-49.509916259999997</v>
      </c>
      <c r="E19" s="60">
        <f t="shared" si="11"/>
        <v>142.24566288</v>
      </c>
      <c r="F19" s="60">
        <f t="shared" si="11"/>
        <v>67.192332919999998</v>
      </c>
      <c r="G19" s="60">
        <f t="shared" si="11"/>
        <v>-40.754470069999996</v>
      </c>
      <c r="H19" s="60">
        <f t="shared" si="11"/>
        <v>87.002137969999993</v>
      </c>
      <c r="I19" s="60">
        <f t="shared" si="11"/>
        <v>-41.319411000000002</v>
      </c>
      <c r="J19" s="60">
        <f t="shared" si="11"/>
        <v>-5.3010943700000013</v>
      </c>
      <c r="K19" s="60">
        <f t="shared" si="11"/>
        <v>-36.541185409999997</v>
      </c>
      <c r="L19" s="60">
        <f t="shared" si="11"/>
        <v>170.16382874999999</v>
      </c>
      <c r="M19" s="60">
        <f t="shared" si="11"/>
        <v>-28.634222379999983</v>
      </c>
      <c r="N19" s="60">
        <f t="shared" si="11"/>
        <v>-8.8005472400000002</v>
      </c>
      <c r="O19" s="60">
        <f t="shared" si="11"/>
        <v>6.6751613099999991</v>
      </c>
      <c r="P19" s="60">
        <f t="shared" si="11"/>
        <v>-131.15507418999999</v>
      </c>
      <c r="Q19" s="60">
        <f t="shared" si="11"/>
        <v>104.64623774</v>
      </c>
      <c r="R19" s="61">
        <f t="shared" si="3"/>
        <v>-132.91209049353893</v>
      </c>
      <c r="S19" s="13">
        <v>6</v>
      </c>
    </row>
    <row r="20" spans="1:19" ht="12.95" customHeight="1" x14ac:dyDescent="0.2">
      <c r="A20" s="25">
        <v>7</v>
      </c>
      <c r="B20" s="9" t="s">
        <v>19</v>
      </c>
      <c r="C20" s="7">
        <f>SUM(D20+E20+F20+G20)</f>
        <v>-50.904894479999996</v>
      </c>
      <c r="D20" s="7">
        <v>-33.23890385</v>
      </c>
      <c r="E20" s="7">
        <v>12.91482562</v>
      </c>
      <c r="F20" s="7">
        <v>-11.94767218</v>
      </c>
      <c r="G20" s="7">
        <v>-18.63314407</v>
      </c>
      <c r="H20" s="7">
        <f>SUM(I20+J20+K20+L20)</f>
        <v>-8.8373743499999993</v>
      </c>
      <c r="I20" s="7">
        <v>-50.006732</v>
      </c>
      <c r="J20" s="7">
        <v>12.30271063</v>
      </c>
      <c r="K20" s="7">
        <v>16.61833159</v>
      </c>
      <c r="L20" s="7">
        <v>12.24831543</v>
      </c>
      <c r="M20" s="7">
        <f>SUM(N20+O20+P20+Q20)</f>
        <v>123.64830562</v>
      </c>
      <c r="N20" s="7">
        <v>15.839496759999999</v>
      </c>
      <c r="O20" s="7">
        <v>1.32084431</v>
      </c>
      <c r="P20" s="7">
        <v>15.216237810000001</v>
      </c>
      <c r="Q20" s="7">
        <v>91.271726740000005</v>
      </c>
      <c r="R20" s="62">
        <f t="shared" si="3"/>
        <v>-1499.1520639838009</v>
      </c>
      <c r="S20" s="13">
        <v>7</v>
      </c>
    </row>
    <row r="21" spans="1:19" ht="12.95" customHeight="1" x14ac:dyDescent="0.2">
      <c r="A21" s="25">
        <v>8</v>
      </c>
      <c r="B21" s="9" t="s">
        <v>20</v>
      </c>
      <c r="C21" s="7">
        <f t="shared" ref="C21:C23" si="12">SUM(D21+E21+F21+G21)</f>
        <v>73.040999999999997</v>
      </c>
      <c r="D21" s="7">
        <v>0</v>
      </c>
      <c r="E21" s="7">
        <v>0</v>
      </c>
      <c r="F21" s="7">
        <v>76.450999999999993</v>
      </c>
      <c r="G21" s="7">
        <v>-3.41</v>
      </c>
      <c r="H21" s="7">
        <f t="shared" ref="H21:H23" si="13">SUM(I21+J21+K21+L21)</f>
        <v>-62.774711679999996</v>
      </c>
      <c r="I21" s="7">
        <v>0</v>
      </c>
      <c r="J21" s="7">
        <v>4.7809999999999997</v>
      </c>
      <c r="K21" s="7">
        <v>-54.110942999999999</v>
      </c>
      <c r="L21" s="7">
        <v>-13.444768679999999</v>
      </c>
      <c r="M21" s="7">
        <f t="shared" ref="M21:M23" si="14">SUM(N21+O21+P21+Q21)</f>
        <v>-160.51499999999999</v>
      </c>
      <c r="N21" s="7">
        <v>-25</v>
      </c>
      <c r="O21" s="7">
        <v>3.9849999999999999</v>
      </c>
      <c r="P21" s="7">
        <v>-139.5</v>
      </c>
      <c r="Q21" s="7">
        <v>0</v>
      </c>
      <c r="R21" s="62">
        <f t="shared" si="3"/>
        <v>155.70009913902959</v>
      </c>
      <c r="S21" s="13">
        <v>8</v>
      </c>
    </row>
    <row r="22" spans="1:19" ht="12.95" customHeight="1" x14ac:dyDescent="0.2">
      <c r="A22" s="25">
        <v>9</v>
      </c>
      <c r="B22" s="9" t="s">
        <v>21</v>
      </c>
      <c r="C22" s="7">
        <f t="shared" si="12"/>
        <v>-26.613599999999998</v>
      </c>
      <c r="D22" s="7">
        <v>0.86209999999999998</v>
      </c>
      <c r="E22" s="7">
        <v>-5.0613510000000002</v>
      </c>
      <c r="F22" s="7">
        <v>-10.4236</v>
      </c>
      <c r="G22" s="7">
        <v>-11.990748999999999</v>
      </c>
      <c r="H22" s="7">
        <f t="shared" si="13"/>
        <v>-1.1273579999999999</v>
      </c>
      <c r="I22" s="7">
        <v>-0.64305999999999996</v>
      </c>
      <c r="J22" s="7">
        <v>4.0003999999999998E-2</v>
      </c>
      <c r="K22" s="7">
        <v>0.66649999999999998</v>
      </c>
      <c r="L22" s="7">
        <v>-1.1908019999999999</v>
      </c>
      <c r="M22" s="7">
        <f t="shared" si="14"/>
        <v>-0.45499999999999996</v>
      </c>
      <c r="N22" s="7">
        <v>-0.01</v>
      </c>
      <c r="O22" s="7">
        <v>0</v>
      </c>
      <c r="P22" s="7">
        <v>-0.34499999999999997</v>
      </c>
      <c r="Q22" s="7">
        <v>-0.1</v>
      </c>
      <c r="R22" s="62">
        <f t="shared" si="3"/>
        <v>-59.640149801571461</v>
      </c>
      <c r="S22" s="13">
        <v>9</v>
      </c>
    </row>
    <row r="23" spans="1:19" ht="12.95" customHeight="1" x14ac:dyDescent="0.2">
      <c r="A23" s="25">
        <v>10</v>
      </c>
      <c r="B23" s="9" t="s">
        <v>22</v>
      </c>
      <c r="C23" s="7">
        <f t="shared" si="12"/>
        <v>123.65110395000001</v>
      </c>
      <c r="D23" s="7">
        <v>-17.133112409999999</v>
      </c>
      <c r="E23" s="7">
        <v>134.39218826000001</v>
      </c>
      <c r="F23" s="7">
        <v>13.1126051</v>
      </c>
      <c r="G23" s="7">
        <v>-6.7205769999999996</v>
      </c>
      <c r="H23" s="7">
        <f t="shared" si="13"/>
        <v>159.74158199999999</v>
      </c>
      <c r="I23" s="7">
        <v>9.3303809999999991</v>
      </c>
      <c r="J23" s="7">
        <v>-22.424809</v>
      </c>
      <c r="K23" s="7">
        <v>0.28492600000000001</v>
      </c>
      <c r="L23" s="7">
        <v>172.551084</v>
      </c>
      <c r="M23" s="7">
        <f t="shared" si="14"/>
        <v>8.6874719999999996</v>
      </c>
      <c r="N23" s="7">
        <v>0.36995600000000001</v>
      </c>
      <c r="O23" s="7">
        <v>1.3693169999999999</v>
      </c>
      <c r="P23" s="7">
        <v>-6.5263119999999999</v>
      </c>
      <c r="Q23" s="7">
        <v>13.474511</v>
      </c>
      <c r="R23" s="62">
        <f t="shared" si="3"/>
        <v>-94.561546285424924</v>
      </c>
      <c r="S23" s="13">
        <v>10</v>
      </c>
    </row>
    <row r="24" spans="1:19" ht="15" customHeight="1" x14ac:dyDescent="0.2">
      <c r="A24" s="25">
        <v>11</v>
      </c>
      <c r="B24" s="21" t="s">
        <v>23</v>
      </c>
      <c r="C24" s="60">
        <f>SUM(C25+C26+C27+C28)</f>
        <v>1608.3264925799999</v>
      </c>
      <c r="D24" s="60">
        <f t="shared" ref="D24:Q24" si="15">SUM(D25+D26+D27+D28)</f>
        <v>408.25682387999996</v>
      </c>
      <c r="E24" s="60">
        <f t="shared" si="15"/>
        <v>415.51588727000001</v>
      </c>
      <c r="F24" s="60">
        <f t="shared" si="15"/>
        <v>574.28318891000004</v>
      </c>
      <c r="G24" s="60">
        <f t="shared" si="15"/>
        <v>210.27059251999998</v>
      </c>
      <c r="H24" s="60">
        <f t="shared" si="15"/>
        <v>1636.9719934699999</v>
      </c>
      <c r="I24" s="60">
        <f t="shared" si="15"/>
        <v>424.30630224999993</v>
      </c>
      <c r="J24" s="60">
        <f t="shared" si="15"/>
        <v>524.62357257999997</v>
      </c>
      <c r="K24" s="60">
        <f t="shared" si="15"/>
        <v>397.95706052999998</v>
      </c>
      <c r="L24" s="60">
        <f t="shared" si="15"/>
        <v>290.08505810999998</v>
      </c>
      <c r="M24" s="60">
        <f t="shared" si="15"/>
        <v>978.38050338999994</v>
      </c>
      <c r="N24" s="60">
        <f t="shared" si="15"/>
        <v>576.69713291000005</v>
      </c>
      <c r="O24" s="60">
        <f t="shared" si="15"/>
        <v>354.98080028999999</v>
      </c>
      <c r="P24" s="60">
        <f t="shared" si="15"/>
        <v>-276.97493631999987</v>
      </c>
      <c r="Q24" s="60">
        <f t="shared" si="15"/>
        <v>323.67750651</v>
      </c>
      <c r="R24" s="61">
        <f t="shared" si="3"/>
        <v>-40.23230041241812</v>
      </c>
      <c r="S24" s="13">
        <v>11</v>
      </c>
    </row>
    <row r="25" spans="1:19" ht="12.95" customHeight="1" x14ac:dyDescent="0.2">
      <c r="A25" s="25">
        <v>12</v>
      </c>
      <c r="B25" s="9" t="s">
        <v>19</v>
      </c>
      <c r="C25" s="7">
        <f>SUM(D25+E25+F25+G25)</f>
        <v>408.56389883000003</v>
      </c>
      <c r="D25" s="7">
        <v>72.038327499999994</v>
      </c>
      <c r="E25" s="7">
        <v>131.02032622999999</v>
      </c>
      <c r="F25" s="7">
        <v>86.708059239999997</v>
      </c>
      <c r="G25" s="7">
        <v>118.79718586</v>
      </c>
      <c r="H25" s="7">
        <f>SUM(I25+J25+K25+L25)</f>
        <v>683.41696029000002</v>
      </c>
      <c r="I25" s="7">
        <v>210.17786240999999</v>
      </c>
      <c r="J25" s="7">
        <v>204.55001612999999</v>
      </c>
      <c r="K25" s="7">
        <v>82.182157450000005</v>
      </c>
      <c r="L25" s="7">
        <v>186.50692430000001</v>
      </c>
      <c r="M25" s="7">
        <f>SUM(N25+O25+P25+Q25)</f>
        <v>551.13514974999998</v>
      </c>
      <c r="N25" s="7">
        <v>185.60723863000001</v>
      </c>
      <c r="O25" s="7">
        <v>142.17129084000001</v>
      </c>
      <c r="P25" s="7">
        <v>126.99426221</v>
      </c>
      <c r="Q25" s="7">
        <v>96.362358069999999</v>
      </c>
      <c r="R25" s="62">
        <f t="shared" si="3"/>
        <v>-19.3559449393629</v>
      </c>
      <c r="S25" s="13">
        <v>12</v>
      </c>
    </row>
    <row r="26" spans="1:19" ht="12.95" customHeight="1" x14ac:dyDescent="0.2">
      <c r="A26" s="25">
        <v>13</v>
      </c>
      <c r="B26" s="9" t="s">
        <v>20</v>
      </c>
      <c r="C26" s="7">
        <f t="shared" ref="C26:C28" si="16">SUM(D26+E26+F26+G26)</f>
        <v>255.20046431000003</v>
      </c>
      <c r="D26" s="7">
        <v>50.358563369999999</v>
      </c>
      <c r="E26" s="7">
        <v>27.253208480000001</v>
      </c>
      <c r="F26" s="7">
        <v>191.39754472999999</v>
      </c>
      <c r="G26" s="7">
        <v>-13.808852269999999</v>
      </c>
      <c r="H26" s="7">
        <f>SUM(I26+J26+K26+L26)</f>
        <v>66.789345999999995</v>
      </c>
      <c r="I26" s="7">
        <v>50.04420064</v>
      </c>
      <c r="J26" s="7">
        <v>36.816746010000003</v>
      </c>
      <c r="K26" s="7">
        <v>56.057746219999999</v>
      </c>
      <c r="L26" s="7">
        <v>-76.129346870000006</v>
      </c>
      <c r="M26" s="7">
        <f>SUM(N26+O26+P26+Q26)</f>
        <v>-155.24098504999995</v>
      </c>
      <c r="N26" s="7">
        <v>180.66013500000003</v>
      </c>
      <c r="O26" s="7">
        <v>88.866001389999965</v>
      </c>
      <c r="P26" s="7">
        <v>-517.07454955999992</v>
      </c>
      <c r="Q26" s="7">
        <v>92.307428119999997</v>
      </c>
      <c r="R26" s="62">
        <f t="shared" si="3"/>
        <v>-332.43375530282924</v>
      </c>
      <c r="S26" s="13">
        <v>13</v>
      </c>
    </row>
    <row r="27" spans="1:19" ht="12.95" customHeight="1" x14ac:dyDescent="0.2">
      <c r="A27" s="25">
        <v>14</v>
      </c>
      <c r="B27" s="9" t="s">
        <v>21</v>
      </c>
      <c r="C27" s="7">
        <f t="shared" si="16"/>
        <v>-22.135806430000002</v>
      </c>
      <c r="D27" s="7">
        <v>118.99116254</v>
      </c>
      <c r="E27" s="7">
        <v>99.320950479999993</v>
      </c>
      <c r="F27" s="7">
        <v>-59.546617619999999</v>
      </c>
      <c r="G27" s="7">
        <v>-180.90130182999999</v>
      </c>
      <c r="H27" s="7">
        <f>SUM(I27+J27+K27+L27)</f>
        <v>-428.26368797000003</v>
      </c>
      <c r="I27" s="7">
        <v>-69.100685519999999</v>
      </c>
      <c r="J27" s="7">
        <v>-68.48008317</v>
      </c>
      <c r="K27" s="7">
        <v>52.371341450000003</v>
      </c>
      <c r="L27" s="7">
        <v>-343.05426073000001</v>
      </c>
      <c r="M27" s="7">
        <f>SUM(N27+O27+P27+Q27)</f>
        <v>-186.44725596000001</v>
      </c>
      <c r="N27" s="7">
        <v>-59.326184050000002</v>
      </c>
      <c r="O27" s="7">
        <v>-64.390165240000002</v>
      </c>
      <c r="P27" s="7">
        <v>-130.43487775</v>
      </c>
      <c r="Q27" s="7">
        <v>67.703971080000002</v>
      </c>
      <c r="R27" s="62">
        <f t="shared" si="3"/>
        <v>-56.464379026909079</v>
      </c>
      <c r="S27" s="13">
        <v>14</v>
      </c>
    </row>
    <row r="28" spans="1:19" ht="12.95" customHeight="1" x14ac:dyDescent="0.2">
      <c r="A28" s="25">
        <v>15</v>
      </c>
      <c r="B28" s="9" t="s">
        <v>22</v>
      </c>
      <c r="C28" s="7">
        <f t="shared" si="16"/>
        <v>966.69793586999992</v>
      </c>
      <c r="D28" s="7">
        <v>166.86877046999999</v>
      </c>
      <c r="E28" s="7">
        <v>157.92140208000001</v>
      </c>
      <c r="F28" s="7">
        <v>355.72420255999998</v>
      </c>
      <c r="G28" s="7">
        <v>286.18356075999998</v>
      </c>
      <c r="H28" s="7">
        <f>SUM(I28+J28+K28+L28)</f>
        <v>1315.0293751499999</v>
      </c>
      <c r="I28" s="7">
        <v>233.18492472</v>
      </c>
      <c r="J28" s="7">
        <v>351.73689360999998</v>
      </c>
      <c r="K28" s="7">
        <v>207.34581541</v>
      </c>
      <c r="L28" s="7">
        <v>522.76174141000001</v>
      </c>
      <c r="M28" s="7">
        <f>SUM(N28+O28+P28+Q28)</f>
        <v>768.93359464999992</v>
      </c>
      <c r="N28" s="7">
        <v>269.75594332999998</v>
      </c>
      <c r="O28" s="7">
        <v>188.33367329999999</v>
      </c>
      <c r="P28" s="7">
        <v>243.54022878000001</v>
      </c>
      <c r="Q28" s="7">
        <v>67.303749240000002</v>
      </c>
      <c r="R28" s="62">
        <f t="shared" si="3"/>
        <v>-41.527268578141772</v>
      </c>
      <c r="S28" s="13">
        <v>15</v>
      </c>
    </row>
    <row r="29" spans="1:19" ht="15" customHeight="1" x14ac:dyDescent="0.2">
      <c r="A29" s="25">
        <v>16</v>
      </c>
      <c r="B29" s="21" t="s">
        <v>24</v>
      </c>
      <c r="C29" s="60">
        <f>SUM(C30+C33)</f>
        <v>-81.213737959999946</v>
      </c>
      <c r="D29" s="60">
        <f t="shared" ref="D29:Q29" si="17">SUM(D30+D33)</f>
        <v>-241.73691676999999</v>
      </c>
      <c r="E29" s="60">
        <f t="shared" si="17"/>
        <v>-127.47608639999999</v>
      </c>
      <c r="F29" s="60">
        <f t="shared" si="17"/>
        <v>181.77670985</v>
      </c>
      <c r="G29" s="60">
        <f t="shared" si="17"/>
        <v>106.22255536</v>
      </c>
      <c r="H29" s="60">
        <f t="shared" si="17"/>
        <v>1182.21262729</v>
      </c>
      <c r="I29" s="60">
        <f t="shared" si="17"/>
        <v>306.55919340000003</v>
      </c>
      <c r="J29" s="60">
        <f t="shared" si="17"/>
        <v>351.75787689000009</v>
      </c>
      <c r="K29" s="60">
        <f t="shared" si="17"/>
        <v>350.55780893999997</v>
      </c>
      <c r="L29" s="60">
        <f t="shared" si="17"/>
        <v>173.33774806</v>
      </c>
      <c r="M29" s="60">
        <f t="shared" si="17"/>
        <v>1064.81511232</v>
      </c>
      <c r="N29" s="60">
        <f t="shared" si="17"/>
        <v>76.387822700000015</v>
      </c>
      <c r="O29" s="60">
        <f t="shared" si="17"/>
        <v>301.54942498000003</v>
      </c>
      <c r="P29" s="60">
        <f t="shared" si="17"/>
        <v>336.09461210000001</v>
      </c>
      <c r="Q29" s="60">
        <f t="shared" si="17"/>
        <v>350.78325253999998</v>
      </c>
      <c r="R29" s="61">
        <f t="shared" si="3"/>
        <v>-9.9303215225430108</v>
      </c>
      <c r="S29" s="13">
        <v>16</v>
      </c>
    </row>
    <row r="30" spans="1:19" ht="15" customHeight="1" x14ac:dyDescent="0.2">
      <c r="A30" s="25">
        <v>17</v>
      </c>
      <c r="B30" s="9" t="s">
        <v>25</v>
      </c>
      <c r="C30" s="60">
        <f t="shared" ref="C30:Q30" si="18">SUM(C31+C32)</f>
        <v>293.67807654000006</v>
      </c>
      <c r="D30" s="60">
        <f t="shared" si="18"/>
        <v>36.779108559999997</v>
      </c>
      <c r="E30" s="60">
        <f t="shared" si="18"/>
        <v>22.885123110000023</v>
      </c>
      <c r="F30" s="60">
        <f t="shared" si="18"/>
        <v>216.51433939</v>
      </c>
      <c r="G30" s="60">
        <f t="shared" si="18"/>
        <v>17.499505480000003</v>
      </c>
      <c r="H30" s="60">
        <f t="shared" si="18"/>
        <v>-90.873091389999956</v>
      </c>
      <c r="I30" s="60">
        <f t="shared" si="18"/>
        <v>62.217404580000007</v>
      </c>
      <c r="J30" s="60">
        <f t="shared" si="18"/>
        <v>-171.53686886999998</v>
      </c>
      <c r="K30" s="60">
        <f t="shared" si="18"/>
        <v>98.200689859999997</v>
      </c>
      <c r="L30" s="60">
        <f t="shared" si="18"/>
        <v>-79.754316959999983</v>
      </c>
      <c r="M30" s="60">
        <f t="shared" si="18"/>
        <v>-312.27811939000003</v>
      </c>
      <c r="N30" s="60">
        <f t="shared" si="18"/>
        <v>-76.235729079999999</v>
      </c>
      <c r="O30" s="60">
        <f t="shared" si="18"/>
        <v>-199.33004355000003</v>
      </c>
      <c r="P30" s="60">
        <f t="shared" si="18"/>
        <v>30.518036070000001</v>
      </c>
      <c r="Q30" s="60">
        <f t="shared" si="18"/>
        <v>-67.230382829999996</v>
      </c>
      <c r="R30" s="61">
        <f t="shared" si="3"/>
        <v>243.64201174778606</v>
      </c>
      <c r="S30" s="13">
        <v>17</v>
      </c>
    </row>
    <row r="31" spans="1:19" ht="12.95" customHeight="1" x14ac:dyDescent="0.2">
      <c r="A31" s="25">
        <v>18</v>
      </c>
      <c r="B31" s="9" t="s">
        <v>26</v>
      </c>
      <c r="C31" s="7">
        <f t="shared" ref="C31:C32" si="19">SUM(D31+E31+F31+G31)</f>
        <v>398.93800049000004</v>
      </c>
      <c r="D31" s="7">
        <v>33.839897229999998</v>
      </c>
      <c r="E31" s="7">
        <v>174.54921107000001</v>
      </c>
      <c r="F31" s="7">
        <v>218.07217939</v>
      </c>
      <c r="G31" s="7">
        <v>-27.523287199999999</v>
      </c>
      <c r="H31" s="7">
        <f t="shared" ref="H31:H32" si="20">SUM(I31+J31+K31+L31)</f>
        <v>208.13527782</v>
      </c>
      <c r="I31" s="7">
        <v>78.802915510000005</v>
      </c>
      <c r="J31" s="7">
        <v>-196.37131034999999</v>
      </c>
      <c r="K31" s="7">
        <v>111.76995638</v>
      </c>
      <c r="L31" s="7">
        <v>213.93371628</v>
      </c>
      <c r="M31" s="7">
        <f t="shared" ref="M31:M32" si="21">SUM(N31+O31+P31+Q31)</f>
        <v>61.822950840000004</v>
      </c>
      <c r="N31" s="7">
        <v>28.91450528</v>
      </c>
      <c r="O31" s="7">
        <v>-36.335401570000002</v>
      </c>
      <c r="P31" s="7">
        <v>36.278825920000003</v>
      </c>
      <c r="Q31" s="7">
        <v>32.965021210000003</v>
      </c>
      <c r="R31" s="62">
        <f t="shared" si="3"/>
        <v>-70.296745709073946</v>
      </c>
      <c r="S31" s="13">
        <v>18</v>
      </c>
    </row>
    <row r="32" spans="1:19" ht="12.95" customHeight="1" x14ac:dyDescent="0.2">
      <c r="A32" s="25">
        <v>19</v>
      </c>
      <c r="B32" s="9" t="s">
        <v>27</v>
      </c>
      <c r="C32" s="7">
        <f t="shared" si="19"/>
        <v>-105.25992394999997</v>
      </c>
      <c r="D32" s="7">
        <v>2.93921133</v>
      </c>
      <c r="E32" s="7">
        <v>-151.66408795999999</v>
      </c>
      <c r="F32" s="7">
        <v>-1.5578399999999999</v>
      </c>
      <c r="G32" s="7">
        <v>45.022792680000002</v>
      </c>
      <c r="H32" s="7">
        <f t="shared" si="20"/>
        <v>-299.00836920999996</v>
      </c>
      <c r="I32" s="7">
        <v>-16.585510930000002</v>
      </c>
      <c r="J32" s="7">
        <v>24.834441479999999</v>
      </c>
      <c r="K32" s="7">
        <v>-13.569266519999999</v>
      </c>
      <c r="L32" s="7">
        <v>-293.68803323999998</v>
      </c>
      <c r="M32" s="7">
        <f t="shared" si="21"/>
        <v>-374.10107023</v>
      </c>
      <c r="N32" s="7">
        <v>-105.15023436</v>
      </c>
      <c r="O32" s="7">
        <v>-162.99464198000001</v>
      </c>
      <c r="P32" s="7">
        <v>-5.7607898500000001</v>
      </c>
      <c r="Q32" s="7">
        <v>-100.19540404</v>
      </c>
      <c r="R32" s="62">
        <f t="shared" si="3"/>
        <v>25.113912770535478</v>
      </c>
      <c r="S32" s="13">
        <v>19</v>
      </c>
    </row>
    <row r="33" spans="1:19" ht="15" customHeight="1" x14ac:dyDescent="0.2">
      <c r="A33" s="25">
        <v>20</v>
      </c>
      <c r="B33" s="21" t="s">
        <v>28</v>
      </c>
      <c r="C33" s="60">
        <f t="shared" ref="C33:Q33" si="22">SUM(C34+C35)</f>
        <v>-374.89181450000001</v>
      </c>
      <c r="D33" s="60">
        <f t="shared" si="22"/>
        <v>-278.51602532999999</v>
      </c>
      <c r="E33" s="60">
        <f t="shared" si="22"/>
        <v>-150.36120951000001</v>
      </c>
      <c r="F33" s="60">
        <f t="shared" si="22"/>
        <v>-34.73762954</v>
      </c>
      <c r="G33" s="60">
        <f t="shared" si="22"/>
        <v>88.723049879999991</v>
      </c>
      <c r="H33" s="60">
        <f t="shared" si="22"/>
        <v>1273.0857186799999</v>
      </c>
      <c r="I33" s="60">
        <f t="shared" si="22"/>
        <v>244.34178882</v>
      </c>
      <c r="J33" s="60">
        <f t="shared" si="22"/>
        <v>523.29474576000007</v>
      </c>
      <c r="K33" s="60">
        <f t="shared" si="22"/>
        <v>252.35711907999996</v>
      </c>
      <c r="L33" s="60">
        <f t="shared" si="22"/>
        <v>253.09206501999998</v>
      </c>
      <c r="M33" s="60">
        <f t="shared" si="22"/>
        <v>1377.0932317100001</v>
      </c>
      <c r="N33" s="60">
        <f t="shared" si="22"/>
        <v>152.62355178000001</v>
      </c>
      <c r="O33" s="60">
        <f t="shared" si="22"/>
        <v>500.87946853000005</v>
      </c>
      <c r="P33" s="60">
        <f t="shared" si="22"/>
        <v>305.57657603000001</v>
      </c>
      <c r="Q33" s="60">
        <f t="shared" si="22"/>
        <v>418.01363536999997</v>
      </c>
      <c r="R33" s="61">
        <f t="shared" si="3"/>
        <v>8.1697179933681383</v>
      </c>
      <c r="S33" s="13">
        <v>20</v>
      </c>
    </row>
    <row r="34" spans="1:19" ht="12.95" customHeight="1" x14ac:dyDescent="0.2">
      <c r="A34" s="25">
        <v>21</v>
      </c>
      <c r="B34" s="9" t="s">
        <v>26</v>
      </c>
      <c r="C34" s="7">
        <f t="shared" ref="C34:C35" si="23">SUM(D34+E34+F34+G34)</f>
        <v>-72.631536049999994</v>
      </c>
      <c r="D34" s="7">
        <v>-127.09964346</v>
      </c>
      <c r="E34" s="7">
        <v>-155.97356624</v>
      </c>
      <c r="F34" s="7">
        <v>-28.918918089999998</v>
      </c>
      <c r="G34" s="7">
        <v>239.36059173999999</v>
      </c>
      <c r="H34" s="7">
        <f t="shared" ref="H34:H35" si="24">SUM(I34+J34+K34+L34)</f>
        <v>566.83444513999996</v>
      </c>
      <c r="I34" s="7">
        <v>109.96768324999999</v>
      </c>
      <c r="J34" s="7">
        <v>592.23044024000001</v>
      </c>
      <c r="K34" s="7">
        <v>-63.86547788</v>
      </c>
      <c r="L34" s="7">
        <v>-71.49820047</v>
      </c>
      <c r="M34" s="7">
        <f t="shared" ref="M34:M35" si="25">SUM(N34+O34+P34+Q34)</f>
        <v>258.89436171</v>
      </c>
      <c r="N34" s="7">
        <v>0.86696302000000003</v>
      </c>
      <c r="O34" s="7">
        <v>134.67185354</v>
      </c>
      <c r="P34" s="7">
        <v>44.0234478</v>
      </c>
      <c r="Q34" s="7">
        <v>79.332097349999998</v>
      </c>
      <c r="R34" s="62">
        <f t="shared" si="3"/>
        <v>-54.326282756853843</v>
      </c>
      <c r="S34" s="13">
        <v>21</v>
      </c>
    </row>
    <row r="35" spans="1:19" ht="12.95" customHeight="1" x14ac:dyDescent="0.2">
      <c r="A35" s="25">
        <v>22</v>
      </c>
      <c r="B35" s="9" t="s">
        <v>27</v>
      </c>
      <c r="C35" s="7">
        <f t="shared" si="23"/>
        <v>-302.26027844999999</v>
      </c>
      <c r="D35" s="7">
        <v>-151.41638187000001</v>
      </c>
      <c r="E35" s="7">
        <v>5.6123567300000001</v>
      </c>
      <c r="F35" s="7">
        <v>-5.8187114500000003</v>
      </c>
      <c r="G35" s="7">
        <v>-150.63754186</v>
      </c>
      <c r="H35" s="7">
        <f t="shared" si="24"/>
        <v>706.25127353999994</v>
      </c>
      <c r="I35" s="7">
        <v>134.37410557000001</v>
      </c>
      <c r="J35" s="7">
        <v>-68.935694479999995</v>
      </c>
      <c r="K35" s="7">
        <v>316.22259695999998</v>
      </c>
      <c r="L35" s="7">
        <v>324.59026548999998</v>
      </c>
      <c r="M35" s="7">
        <f t="shared" si="25"/>
        <v>1118.1988700000002</v>
      </c>
      <c r="N35" s="7">
        <v>151.75658876</v>
      </c>
      <c r="O35" s="7">
        <v>366.20761499000002</v>
      </c>
      <c r="P35" s="7">
        <v>261.55312823000003</v>
      </c>
      <c r="Q35" s="7">
        <v>338.68153802</v>
      </c>
      <c r="R35" s="62">
        <f t="shared" si="3"/>
        <v>58.328758034681101</v>
      </c>
      <c r="S35" s="13">
        <v>22</v>
      </c>
    </row>
    <row r="36" spans="1:19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4"/>
    </row>
    <row r="37" spans="1:19" ht="6" customHeight="1" x14ac:dyDescent="0.2">
      <c r="B37" s="19"/>
    </row>
    <row r="38" spans="1:19" ht="12.75" customHeight="1" x14ac:dyDescent="0.2">
      <c r="A38" s="20" t="s">
        <v>31</v>
      </c>
    </row>
    <row r="39" spans="1:19" ht="12.75" customHeight="1" x14ac:dyDescent="0.2">
      <c r="A39" s="20" t="s">
        <v>35</v>
      </c>
    </row>
    <row r="40" spans="1:19" ht="12.75" customHeight="1" x14ac:dyDescent="0.2">
      <c r="A40" s="8" t="s">
        <v>9</v>
      </c>
    </row>
    <row r="41" spans="1:19" ht="12.75" customHeight="1" x14ac:dyDescent="0.2">
      <c r="A41" s="8" t="s">
        <v>10</v>
      </c>
    </row>
  </sheetData>
  <mergeCells count="22">
    <mergeCell ref="A1:G1"/>
    <mergeCell ref="H1:S1"/>
    <mergeCell ref="A2:G2"/>
    <mergeCell ref="H2:S2"/>
    <mergeCell ref="A3:G3"/>
    <mergeCell ref="H3:S3"/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2024-02-26T18:09:50Z</cp:lastPrinted>
  <dcterms:created xsi:type="dcterms:W3CDTF">2018-11-21T20:09:16Z</dcterms:created>
  <dcterms:modified xsi:type="dcterms:W3CDTF">2024-05-15T20:20:25Z</dcterms:modified>
</cp:coreProperties>
</file>